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hpeskova\Desktop\AV(II.)\AV 037-2025 ERDF\1 výzva\"/>
    </mc:Choice>
  </mc:AlternateContent>
  <xr:revisionPtr revIDLastSave="0" documentId="13_ncr:1_{3C2CC233-B4AF-43E4-B22F-F008C126014C}" xr6:coauthVersionLast="47" xr6:coauthVersionMax="47" xr10:uidLastSave="{00000000-0000-0000-0000-000000000000}"/>
  <bookViews>
    <workbookView xWindow="-120" yWindow="-120" windowWidth="29040" windowHeight="17640" xr2:uid="{00000000-000D-0000-FFFF-FFFF00000000}"/>
  </bookViews>
  <sheets>
    <sheet name="AVT" sheetId="1" r:id="rId1"/>
  </sheets>
  <definedNames>
    <definedName name="_xlnm.Print_Area" localSheetId="0">AVT!$B$1:$V$14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7" i="1" l="1"/>
  <c r="P7" i="1"/>
  <c r="T7" i="1" l="1"/>
  <c r="Q11" i="1"/>
  <c r="R11" i="1" l="1"/>
</calcChain>
</file>

<file path=xl/sharedStrings.xml><?xml version="1.0" encoding="utf-8"?>
<sst xmlns="http://schemas.openxmlformats.org/spreadsheetml/2006/main" count="44" uniqueCount="42">
  <si>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</si>
  <si>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</si>
  <si>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</si>
  <si>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</si>
  <si>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</si>
  <si>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</si>
  <si>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</si>
  <si>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</si>
  <si>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</si>
  <si>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</si>
  <si>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</si>
  <si>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</si>
  <si>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</si>
  <si>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32321200-1 - Audiovizuální přístroje</t>
  </si>
  <si>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</si>
  <si>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t>Měrná jednotka [MJ]</t>
  </si>
  <si>
    <t xml:space="preserve">Popis </t>
  </si>
  <si>
    <t>Název</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</si>
  <si>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</si>
  <si>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</si>
  <si>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</si>
  <si>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</si>
  <si>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</si>
  <si>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POZNÁMKA 
</t>
  </si>
  <si>
    <t xml:space="preserve">CPV - výběr
AUDIOVIZUÁLNÍ TECHNIKA
</t>
  </si>
  <si>
    <r>
      <t xml:space="preserve">Termín dodání 
</t>
    </r>
    <r>
      <rPr>
        <sz val="11"/>
        <rFont val="Calibri"/>
        <family val="2"/>
        <charset val="238"/>
        <scheme val="minor"/>
      </rPr>
      <t>(uveden v kalend. dnech od dojití výzvy Objednatele k plnění Smlouvy)</t>
    </r>
  </si>
  <si>
    <t xml:space="preserve">Maximální cena za jednotlivé položky 
 v Kč BEZ DPH </t>
  </si>
  <si>
    <t>V případě, že se dodavatel při předání zboží na některá uvedená tel. čísla nedovolá, bude v takovém případě volat tel. 377 631 320.</t>
  </si>
  <si>
    <t>Samostatná faktura</t>
  </si>
  <si>
    <t>NE</t>
  </si>
  <si>
    <t>sada</t>
  </si>
  <si>
    <r>
      <rPr>
        <b/>
        <sz val="11"/>
        <rFont val="Calibri"/>
        <family val="2"/>
        <charset val="238"/>
        <scheme val="minor"/>
      </rPr>
      <t>Odkaz na splnění požadavku Energy star nebo TCO Certified a energetický štítek</t>
    </r>
    <r>
      <rPr>
        <b/>
        <sz val="11"/>
        <color rgb="FFFF0000"/>
        <rFont val="Calibri"/>
        <family val="2"/>
        <charset val="238"/>
        <scheme val="minor"/>
      </rPr>
      <t>*</t>
    </r>
  </si>
  <si>
    <t>Příloha č. 2 Kupní smlouvy - Technická specifikace
Audiovizuální technika (II.) 037 - 2025</t>
  </si>
  <si>
    <t>ANO</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</si>
  <si>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</si>
  <si>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Kamera pro přenos obrazu na projekční plochu a streming, přenosná.</t>
  </si>
  <si>
    <t>Záruka 5 let na kameru.</t>
  </si>
  <si>
    <t>Název projektu: ERDF KVALITA ZČU 
Číslo projektu: CZ.02.02.01/00/23_023/0008982</t>
  </si>
  <si>
    <t>Petr Jakubik,
Tel.: 606 050 828</t>
  </si>
  <si>
    <t>30 dní</t>
  </si>
  <si>
    <r>
      <t>*</t>
    </r>
    <r>
      <rPr>
        <b/>
        <sz val="11"/>
        <color theme="1"/>
        <rFont val="Calibri"/>
        <family val="2"/>
        <charset val="238"/>
        <scheme val="minor"/>
      </rPr>
      <t>4K kamera</t>
    </r>
    <r>
      <rPr>
        <sz val="11"/>
        <color theme="1"/>
        <rFont val="Calibri"/>
        <family val="2"/>
        <charset val="238"/>
        <scheme val="minor"/>
      </rPr>
      <t xml:space="preserve"> s 1" MOS 15Mpx snímačem, širokoúhlý objektiv s 20x zoom 24,5 - 490 mm, optický stabilizátor 5-Axis Hybrid I.S, průměr závitu filtru 67 mm, záznam 10bit 4K/UHD nebo FHD 50/60p na SDXC, možnost až 100 fps v FHD, HEVC (LongGOP, 10 bitů, 4:2:0/MOV) kodek, formát záznamu MOV, AVCHD, P2, podpora streamingu až 75 Mbps RTSP a RTMP na Youtube, Facebook a další, OLED hledáček 0,39" 3,36 Mdots, dotykový LCD displej 3,2" 1,6 Mdots, ND filtr, SDI/HDMI výstup, LAN, 2x slot na karty SDXC/microP2 s podporou nahrávání Relay Rec, Simultaneous Rec, Background Rec, stereo mikrofon, 2x XLR vstup, 3,5mm audio out, napájecí konektor pro zdroj, hmotnost do 2 kg. Záruka 5 let na kameru.
*</t>
    </r>
    <r>
      <rPr>
        <b/>
        <sz val="11"/>
        <color theme="1"/>
        <rFont val="Calibri"/>
        <family val="2"/>
        <charset val="238"/>
        <scheme val="minor"/>
      </rPr>
      <t>3x karta</t>
    </r>
    <r>
      <rPr>
        <sz val="11"/>
        <color theme="1"/>
        <rFont val="Calibri"/>
        <family val="2"/>
        <charset val="238"/>
        <scheme val="minor"/>
      </rPr>
      <t xml:space="preserve"> SDXC UHS-II 256GB rychlost čtení až 300 MB/s, rychlost zápisu až 260 MB/s, Speed Class 10, UHS-II, U3 Speed, Video Speed Class V90, nahrávání videa ve 4K a nahrávání videa v 8K, odolná proti teplu, nárazu a rentgenu.
*</t>
    </r>
    <r>
      <rPr>
        <b/>
        <sz val="11"/>
        <color theme="1"/>
        <rFont val="Calibri"/>
        <family val="2"/>
        <charset val="238"/>
        <scheme val="minor"/>
      </rPr>
      <t>2x originální akumulátor</t>
    </r>
    <r>
      <rPr>
        <sz val="11"/>
        <color theme="1"/>
        <rFont val="Calibri"/>
        <family val="2"/>
        <charset val="238"/>
        <scheme val="minor"/>
      </rPr>
      <t xml:space="preserve"> od výrobce kamery s minimální kapacitou 11800 mAh.
*</t>
    </r>
    <r>
      <rPr>
        <b/>
        <sz val="11"/>
        <color theme="1"/>
        <rFont val="Calibri"/>
        <family val="2"/>
        <charset val="238"/>
        <scheme val="minor"/>
      </rPr>
      <t>Brašna</t>
    </r>
    <r>
      <rPr>
        <sz val="11"/>
        <color theme="1"/>
        <rFont val="Calibri"/>
        <family val="2"/>
        <charset val="238"/>
        <scheme val="minor"/>
      </rPr>
      <t xml:space="preserve"> (vhodné pro kamery do 60 cm, rozměry cca 60 x 24 x 30 cm, měkké rukojeti, odnímatelné přihrádky, polstrovaná ramenní popruh, na přední straně velká kapsa na příslušenství, dvojitý zip YKK, měkce polstorvaný interiér).
*</t>
    </r>
    <r>
      <rPr>
        <b/>
        <sz val="11"/>
        <color theme="1"/>
        <rFont val="Calibri"/>
        <family val="2"/>
        <charset val="238"/>
        <scheme val="minor"/>
      </rPr>
      <t xml:space="preserve">Mikrofon směrový brokový </t>
    </r>
    <r>
      <rPr>
        <sz val="11"/>
        <color theme="1"/>
        <rFont val="Calibri"/>
        <family val="2"/>
        <charset val="238"/>
        <scheme val="minor"/>
      </rPr>
      <t>(superkardioidní kondenzátorový mikrofon s XLR,  48V napájení, dobíjecí akumulátor min. 1400 mAh, nabíjení pomocí microUSB kabelu, součástí balení XLR kabel, nabíjecí kabel, pěnová ochrana proti větru, mikrofonní klip, ochrana proti větru-mrtvá kočka snižující hluk větru až o 40dB, XLR kabel pro připojení k telefonům, kamerám s TRRS vstupem).
*</t>
    </r>
    <r>
      <rPr>
        <b/>
        <sz val="11"/>
        <color theme="1"/>
        <rFont val="Calibri"/>
        <family val="2"/>
        <charset val="238"/>
        <scheme val="minor"/>
      </rPr>
      <t>Kvalitní sluchátka</t>
    </r>
    <r>
      <rPr>
        <sz val="11"/>
        <color theme="1"/>
        <rFont val="Calibri"/>
        <family val="2"/>
        <charset val="238"/>
        <scheme val="minor"/>
      </rPr>
      <t>, uzavřená konstrukce, circumaurální (přes uši), frekvenční rozsah 15 Hz - 28 kHz, citlivost 102 dB/mW, maximální vstupní výkon 1600 mW (při 1 kHz), impedance 37 Ohm (při 1 kHz), velikost měniče 45 mm, dynamický, CCAW hlasová cívka, kabel 1,2 m svinutý, 3 m přimý, konektor 3,5 mm stereo, redukce na 6,3 mm, hmotnost v rozmezí 340 - 380 g, polstrovaná brašna na přenášení.
*</t>
    </r>
    <r>
      <rPr>
        <b/>
        <sz val="11"/>
        <color theme="1"/>
        <rFont val="Calibri"/>
        <family val="2"/>
        <charset val="238"/>
        <scheme val="minor"/>
      </rPr>
      <t>Kompaktní set pro přenos videa</t>
    </r>
    <r>
      <rPr>
        <sz val="11"/>
        <color theme="1"/>
        <rFont val="Calibri"/>
        <family val="2"/>
        <charset val="238"/>
        <scheme val="minor"/>
      </rPr>
      <t xml:space="preserve">, HDMI a SDI vstup, SDI loop, bezdrátový přenos signálu v 5GHz pásmu na až 300 m, latence do 45 ms, možnost napájení z akumulátoru a USB-C, podpora až 1080p60, podpora USB Video Capture, součástí dodávky napájecí adaptér, antény, patky pro sáňky kamery, 2x akumulátor typu NP-F 6600mAh/7,2V s USB-C nabíjením a patřičným kabelem.
</t>
    </r>
    <r>
      <rPr>
        <b/>
        <sz val="11"/>
        <color theme="1"/>
        <rFont val="Calibri"/>
        <family val="2"/>
        <charset val="238"/>
        <scheme val="minor"/>
      </rPr>
      <t>*Sada dvou bezdrátových klopových mikrofonů a duálního přijímače</t>
    </r>
    <r>
      <rPr>
        <sz val="11"/>
        <color theme="1"/>
        <rFont val="Calibri"/>
        <family val="2"/>
        <charset val="238"/>
        <scheme val="minor"/>
      </rPr>
      <t>, frekvenční rozsah 20 HZ- 20 kHz, max SPL 123 dB SPL, SNR 72 dB, 3,5 mm TRS vstup, 3,5 mm TRRS výstup, přenosové pásmo 2.4 GHz, 128 bit šifrování, každý vysílačač umožňuje záložní nahrávání do interní paměti min. 32 GB v min. 32 bit float, vysílač musí mít integrovaný mikrofon + součástí balení i klopový mikrofon na kabelu, signalizace vybuzení jednotlivých kanálů a provozního stavu na přijímači, nabíjení, konfigurace přes USB-C, výdrž na jedno nabití až 7 hod, bezdrátový dosah až 260 m, hmotnost vysílačů max. 35 g, hmotnost přijímače max. 36 g, rozměry vysílačů a přijímače max. 47 x 44 x 20 mm, nabíjecí pouzdro s minimální kapacitou akumulátoru 4100 mAh, umožňuje minimápně dvě nabití celé sady, nabíjení pouzdra USB-C. Součáýstí sady dva vysílače, jeden přijímač, klopové mikrofony na kabelu, kroucený kabel pro připojení výstupu ke kameře, nabíjecí pouzdro a pouzdroj na příslušenství, nabíjecí kabely, magnetický klip a ochrana proti větru.
*</t>
    </r>
    <r>
      <rPr>
        <b/>
        <sz val="11"/>
        <color theme="1"/>
        <rFont val="Calibri"/>
        <family val="2"/>
        <charset val="238"/>
        <scheme val="minor"/>
      </rPr>
      <t>Náhledový a ovládací tablet</t>
    </r>
    <r>
      <rPr>
        <sz val="11"/>
        <color theme="1"/>
        <rFont val="Calibri"/>
        <family val="2"/>
        <charset val="238"/>
        <scheme val="minor"/>
      </rPr>
      <t xml:space="preserve"> ke kameře, displej 11" 1920 × 1200 IPS, 2GHz 8 jádrový procesor s body v passmark min. 2760, RAM 8 GB, kapacita úložiště 128 GB, paměťová karta až 1 TB, WiFi 802.11 a/b/g/n/ac, Bluetooth 5.1, GPS, zadní fotoaparát 8 Mpx, přední fotoaparát 8 Mpx, 4x reproduktory Dolby Atmos, USB-C, 3,5 mm audio Jack 15W rychlé nabíjení, baterie 7000 mAh - výdrž až 10 hodin, Android 13, rozměry cca 167 x 255 x 7 mm, hmotnost max. 470 g, aktivní pero s rozlišením 4096 úrovní intenzity tlaku, originální pouzdro od výrobce tabletu s možností uložení pera.
*</t>
    </r>
    <r>
      <rPr>
        <b/>
        <sz val="11"/>
        <color theme="1"/>
        <rFont val="Calibri"/>
        <family val="2"/>
        <charset val="238"/>
        <scheme val="minor"/>
      </rPr>
      <t>Nabíjecí adaptér</t>
    </r>
    <r>
      <rPr>
        <sz val="11"/>
        <color theme="1"/>
        <rFont val="Calibri"/>
        <family val="2"/>
        <charset val="238"/>
        <scheme val="minor"/>
      </rPr>
      <t xml:space="preserve"> do zásuvky s min. 45 W výkonem, výstup USB-C + USB-A, technologie USB Power Delivery 3.0, Qualcomm Quick Charge 3.0 a Programmable Power Supply, s technologií GaN, barva se preferuje žlutá, z důvodu rychlého nalezení mezi příslušenstvím.</t>
    </r>
  </si>
  <si>
    <t>Univerzitní 26, 
301 00 Plzeň,
Fakulta elektrotechnická,
režie posluchárny EP 130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</si>
</sst>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4"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sz val="12"/>
      <color theme="1"/>
      <name val="Calibri"/>
      <family val="2"/>
      <charset val="238"/>
      <scheme val="minor"/>
    </font>
    <font>
      <b/>
      <sz val="11"/>
      <color rgb="FFFF0000"/>
      <name val="Calibri"/>
      <family val="2"/>
      <charset val="238"/>
      <scheme val="minor"/>
    </font>
    <font>
      <b/>
      <sz val="12"/>
      <color theme="1"/>
      <name val="Calibri"/>
      <family val="2"/>
      <charset val="238"/>
      <scheme val="minor"/>
    </font>
    <font>
      <u/>
      <sz val="11"/>
      <color theme="10"/>
      <name val="Calibri"/>
      <family val="2"/>
      <charset val="238"/>
      <scheme val="minor"/>
    </font>
    <font>
      <b/>
      <sz val="11"/>
      <color theme="1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top style="thick">
        <color indexed="64"/>
      </top>
      <bottom style="thick">
        <color indexed="64"/>
      </bottom>
      <diagonal/>
    </border>
    <border>
      <left style="medium">
        <color indexed="64"/>
      </left>
      <right style="medium">
        <color indexed="64"/>
      </right>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ck">
        <color indexed="64"/>
      </bottom>
      <diagonal/>
    </border>
  </borders>
  <cellStyleXfs count="3">
    <xf numFmtId="0" fontId="0" fillId="0" borderId="0"/>
    <xf numFmtId="0" fontId="17" fillId="0" borderId="0"/>
    <xf numFmtId="0" fontId="22" fillId="0" borderId="0" applyNumberFormat="0" applyFill="0" applyBorder="0" applyAlignment="0" applyProtection="0"/>
  </cellStyleXfs>
  <cellXfs count="87">
    <xf numFmtId="0" fontId="0" fillId="0" borderId="0" xfId="0"/>
    <xf numFmtId="0" fontId="15" fillId="4" borderId="10" xfId="0" applyFont="1" applyFill="1" applyBorder="1" applyAlignment="1" applyProtection="1">
      <alignment horizontal="center" vertical="center" wrapText="1"/>
      <protection locked="0"/>
    </xf>
    <xf numFmtId="0" fontId="15" fillId="4" borderId="8" xfId="0" applyFont="1" applyFill="1" applyBorder="1" applyAlignment="1" applyProtection="1">
      <alignment horizontal="center" vertical="center" wrapText="1"/>
      <protection locked="0"/>
    </xf>
    <xf numFmtId="164" fontId="15" fillId="4" borderId="10" xfId="0" applyNumberFormat="1" applyFont="1" applyFill="1" applyBorder="1" applyAlignment="1" applyProtection="1">
      <alignment horizontal="right" vertical="center" wrapText="1" indent="1"/>
      <protection locked="0"/>
    </xf>
    <xf numFmtId="164" fontId="15" fillId="4" borderId="8" xfId="0" applyNumberFormat="1" applyFont="1" applyFill="1" applyBorder="1" applyAlignment="1" applyProtection="1">
      <alignment horizontal="right" vertical="center" wrapText="1" indent="1"/>
      <protection locked="0"/>
    </xf>
    <xf numFmtId="0" fontId="21" fillId="2" borderId="0" xfId="0" applyFont="1" applyFill="1" applyAlignment="1" applyProtection="1">
      <alignment horizontal="left" vertical="center" wrapText="1"/>
    </xf>
    <xf numFmtId="0" fontId="21"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Protection="1"/>
    <xf numFmtId="0" fontId="0" fillId="0" borderId="0" xfId="0" applyAlignment="1" applyProtection="1">
      <alignment wrapText="1"/>
    </xf>
    <xf numFmtId="0" fontId="8" fillId="0" borderId="0" xfId="0" applyFont="1" applyAlignment="1" applyProtection="1">
      <alignment vertical="center"/>
    </xf>
    <xf numFmtId="0" fontId="9" fillId="0" borderId="0" xfId="0" applyFont="1" applyAlignment="1" applyProtection="1">
      <alignment horizontal="center" vertical="top" wrapText="1"/>
    </xf>
    <xf numFmtId="0" fontId="0" fillId="0" borderId="0" xfId="0" applyAlignment="1" applyProtection="1">
      <alignment vertical="top" wrapText="1"/>
    </xf>
    <xf numFmtId="0" fontId="0" fillId="0" borderId="0" xfId="0" applyAlignment="1" applyProtection="1">
      <alignment horizontal="center" vertical="center" wrapText="1"/>
    </xf>
    <xf numFmtId="0" fontId="7" fillId="0" borderId="0" xfId="0" applyFont="1" applyAlignment="1" applyProtection="1">
      <alignment vertical="top" wrapText="1"/>
    </xf>
    <xf numFmtId="0" fontId="10" fillId="0" borderId="0" xfId="0" applyFont="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0" fillId="0" borderId="0" xfId="0" applyFont="1" applyAlignment="1" applyProtection="1">
      <alignment horizontal="left" vertical="center" wrapText="1"/>
    </xf>
    <xf numFmtId="0" fontId="12" fillId="0" borderId="0" xfId="0" applyFont="1" applyAlignment="1" applyProtection="1">
      <alignment vertical="center" wrapText="1"/>
    </xf>
    <xf numFmtId="0" fontId="19" fillId="0" borderId="0" xfId="0" applyFont="1" applyAlignment="1" applyProtection="1">
      <alignment vertical="top" wrapText="1"/>
    </xf>
    <xf numFmtId="0" fontId="0" fillId="4" borderId="1" xfId="0" applyFill="1" applyBorder="1" applyProtection="1"/>
    <xf numFmtId="0" fontId="0" fillId="0" borderId="0" xfId="0" applyAlignment="1" applyProtection="1">
      <alignment horizontal="left" vertical="top" indent="1"/>
    </xf>
    <xf numFmtId="0" fontId="13" fillId="0" borderId="0" xfId="0" applyFont="1" applyAlignment="1" applyProtection="1">
      <alignment vertical="center"/>
    </xf>
    <xf numFmtId="0" fontId="13" fillId="0" borderId="0" xfId="0" applyFont="1" applyAlignment="1" applyProtection="1">
      <alignment vertical="center" wrapText="1"/>
    </xf>
    <xf numFmtId="0" fontId="0" fillId="0" borderId="0" xfId="0" applyAlignment="1" applyProtection="1">
      <alignment horizontal="center" vertical="top" wrapText="1"/>
    </xf>
    <xf numFmtId="0" fontId="10" fillId="4" borderId="2" xfId="0" applyFont="1" applyFill="1" applyBorder="1" applyAlignment="1" applyProtection="1">
      <alignment horizontal="center" vertical="center" wrapText="1"/>
    </xf>
    <xf numFmtId="0" fontId="18" fillId="4" borderId="2"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4" fillId="2" borderId="3" xfId="0" applyFont="1" applyFill="1" applyBorder="1" applyAlignment="1" applyProtection="1">
      <alignment horizontal="center" vertical="center" textRotation="90" wrapText="1"/>
    </xf>
    <xf numFmtId="0" fontId="14" fillId="5" borderId="4"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23" fillId="4" borderId="4" xfId="2"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0" fontId="10" fillId="4" borderId="4" xfId="0" applyFont="1" applyFill="1" applyBorder="1" applyAlignment="1" applyProtection="1">
      <alignment horizontal="center" vertical="center" wrapText="1"/>
    </xf>
    <xf numFmtId="0" fontId="14" fillId="5" borderId="7" xfId="0" applyFont="1" applyFill="1" applyBorder="1" applyAlignment="1" applyProtection="1">
      <alignment horizontal="center" vertical="center" wrapText="1"/>
    </xf>
    <xf numFmtId="3" fontId="0" fillId="2" borderId="9" xfId="0" applyNumberFormat="1" applyFill="1" applyBorder="1" applyAlignment="1" applyProtection="1">
      <alignment horizontal="center" vertical="center" wrapText="1"/>
    </xf>
    <xf numFmtId="0" fontId="6" fillId="3" borderId="10" xfId="0" applyFont="1" applyFill="1" applyBorder="1" applyAlignment="1" applyProtection="1">
      <alignment horizontal="center" vertical="center" wrapText="1"/>
    </xf>
    <xf numFmtId="3" fontId="0" fillId="3" borderId="10" xfId="0" applyNumberFormat="1" applyFill="1" applyBorder="1" applyAlignment="1" applyProtection="1">
      <alignment horizontal="center" vertical="center" wrapText="1"/>
    </xf>
    <xf numFmtId="0" fontId="0" fillId="3" borderId="10" xfId="0" applyFill="1" applyBorder="1" applyAlignment="1" applyProtection="1">
      <alignment horizontal="center" vertical="center" wrapText="1"/>
    </xf>
    <xf numFmtId="0" fontId="3" fillId="3" borderId="10" xfId="0" applyFont="1" applyFill="1" applyBorder="1" applyAlignment="1" applyProtection="1">
      <alignment horizontal="left" vertical="center" wrapText="1" indent="1"/>
    </xf>
    <xf numFmtId="0" fontId="15" fillId="4" borderId="10" xfId="0" applyFont="1" applyFill="1" applyBorder="1" applyAlignment="1" applyProtection="1">
      <alignment horizontal="center" vertical="center" wrapText="1"/>
    </xf>
    <xf numFmtId="0" fontId="5" fillId="3" borderId="10" xfId="0" applyFont="1" applyFill="1" applyBorder="1" applyAlignment="1" applyProtection="1">
      <alignment horizontal="center" vertical="center" wrapText="1"/>
    </xf>
    <xf numFmtId="0" fontId="3" fillId="3" borderId="10" xfId="0" applyFont="1" applyFill="1" applyBorder="1" applyAlignment="1" applyProtection="1">
      <alignment horizontal="center" vertical="center" wrapText="1"/>
    </xf>
    <xf numFmtId="0" fontId="2" fillId="6" borderId="10" xfId="0" applyFont="1" applyFill="1" applyBorder="1" applyAlignment="1" applyProtection="1">
      <alignment horizontal="center" vertical="center" wrapText="1"/>
    </xf>
    <xf numFmtId="0" fontId="10" fillId="3" borderId="10" xfId="0" applyFont="1" applyFill="1" applyBorder="1" applyAlignment="1" applyProtection="1">
      <alignment horizontal="center" vertical="center" wrapText="1"/>
    </xf>
    <xf numFmtId="164" fontId="0" fillId="0" borderId="10" xfId="0" applyNumberFormat="1" applyBorder="1" applyAlignment="1" applyProtection="1">
      <alignment horizontal="right" vertical="center" indent="1"/>
    </xf>
    <xf numFmtId="164" fontId="9" fillId="3" borderId="10" xfId="0" applyNumberFormat="1" applyFont="1" applyFill="1" applyBorder="1" applyAlignment="1" applyProtection="1">
      <alignment horizontal="right" vertical="center"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3" fontId="0" fillId="2" borderId="11" xfId="0" applyNumberFormat="1" applyFill="1" applyBorder="1" applyAlignment="1" applyProtection="1">
      <alignment horizontal="center" vertical="center" wrapText="1"/>
    </xf>
    <xf numFmtId="0" fontId="6" fillId="3" borderId="8" xfId="0" applyFont="1" applyFill="1" applyBorder="1" applyAlignment="1" applyProtection="1">
      <alignment horizontal="center" vertical="center" wrapText="1"/>
    </xf>
    <xf numFmtId="3" fontId="0" fillId="3" borderId="8" xfId="0" applyNumberFormat="1" applyFill="1" applyBorder="1" applyAlignment="1" applyProtection="1">
      <alignment horizontal="center" vertical="center" wrapText="1"/>
    </xf>
    <xf numFmtId="0" fontId="0" fillId="3" borderId="8" xfId="0" applyFill="1" applyBorder="1" applyAlignment="1" applyProtection="1">
      <alignment horizontal="center" vertical="center" wrapText="1"/>
    </xf>
    <xf numFmtId="0" fontId="4" fillId="3" borderId="8" xfId="0" applyFont="1" applyFill="1" applyBorder="1" applyAlignment="1" applyProtection="1">
      <alignment horizontal="left" vertical="center" wrapText="1" indent="1"/>
    </xf>
    <xf numFmtId="0" fontId="15" fillId="4" borderId="8" xfId="0" applyFont="1" applyFill="1" applyBorder="1" applyAlignment="1" applyProtection="1">
      <alignment horizontal="center" vertical="center" wrapText="1"/>
    </xf>
    <xf numFmtId="0" fontId="5" fillId="3" borderId="8"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5" fillId="6" borderId="8" xfId="0" applyFont="1" applyFill="1" applyBorder="1" applyAlignment="1" applyProtection="1">
      <alignment horizontal="center" vertical="center" wrapText="1"/>
    </xf>
    <xf numFmtId="0" fontId="10" fillId="3" borderId="8" xfId="0" applyFont="1" applyFill="1" applyBorder="1" applyAlignment="1" applyProtection="1">
      <alignment horizontal="center" vertical="center" wrapText="1"/>
    </xf>
    <xf numFmtId="164" fontId="0" fillId="0" borderId="8" xfId="0" applyNumberFormat="1" applyBorder="1" applyAlignment="1" applyProtection="1">
      <alignment horizontal="right" vertical="center" indent="1"/>
    </xf>
    <xf numFmtId="164" fontId="9" fillId="3" borderId="8" xfId="0" applyNumberFormat="1" applyFont="1" applyFill="1" applyBorder="1" applyAlignment="1" applyProtection="1">
      <alignment horizontal="right" vertical="center" indent="1"/>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0" fillId="0" borderId="6" xfId="0" applyBorder="1" applyProtection="1"/>
    <xf numFmtId="0" fontId="10" fillId="0" borderId="0" xfId="0" applyFont="1" applyAlignment="1" applyProtection="1">
      <alignment horizontal="justify" vertical="center" wrapText="1"/>
    </xf>
    <xf numFmtId="0" fontId="0" fillId="0" borderId="0" xfId="0" applyAlignment="1" applyProtection="1">
      <alignment horizontal="justify" vertical="center" wrapText="1"/>
    </xf>
    <xf numFmtId="0" fontId="0" fillId="0" borderId="0" xfId="0" applyAlignment="1" applyProtection="1">
      <alignment horizontal="justify" vertical="center" wrapText="1"/>
    </xf>
    <xf numFmtId="0" fontId="0" fillId="0" borderId="0" xfId="0" applyAlignment="1" applyProtection="1">
      <alignment vertical="center" wrapText="1"/>
    </xf>
    <xf numFmtId="49" fontId="0" fillId="0" borderId="0" xfId="0" applyNumberFormat="1" applyAlignment="1" applyProtection="1">
      <alignment horizontal="center" vertical="center" wrapText="1"/>
    </xf>
    <xf numFmtId="164" fontId="0" fillId="0" borderId="0" xfId="0" applyNumberFormat="1" applyAlignment="1" applyProtection="1">
      <alignment horizontal="right" vertical="center" indent="1"/>
    </xf>
    <xf numFmtId="0" fontId="14" fillId="5" borderId="3" xfId="0"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20" fillId="0" borderId="0" xfId="0" applyFont="1" applyAlignment="1" applyProtection="1">
      <alignment horizontal="left" vertical="center" wrapText="1"/>
    </xf>
    <xf numFmtId="164" fontId="16" fillId="0" borderId="0" xfId="0" applyNumberFormat="1" applyFont="1" applyAlignment="1" applyProtection="1">
      <alignment horizontal="right" vertical="center" indent="1"/>
    </xf>
    <xf numFmtId="164" fontId="8" fillId="0" borderId="3" xfId="0" applyNumberFormat="1" applyFont="1" applyBorder="1" applyAlignment="1" applyProtection="1">
      <alignment horizontal="center" vertical="center"/>
    </xf>
    <xf numFmtId="164" fontId="8"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0" fontId="14" fillId="0" borderId="0" xfId="0" applyFont="1" applyAlignment="1" applyProtection="1">
      <alignment horizontal="left" vertical="center" wrapText="1"/>
    </xf>
  </cellXfs>
  <cellStyles count="3">
    <cellStyle name="Hypertextový odkaz" xfId="2" builtinId="8"/>
    <cellStyle name="Normální" xfId="0" builtinId="0"/>
    <cellStyle name="normální 3" xfId="1" xr:uid="{00000000-0005-0000-0000-000001000000}"/>
  </cellStyles>
  <dxfs count="12">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fill>
        <patternFill patternType="solid">
          <fgColor rgb="FFFFFFB7"/>
          <bgColor rgb="FFFFFFB7"/>
        </patternFill>
      </fill>
    </dxf>
    <dxf>
      <font>
        <b val="0"/>
        <i val="0"/>
      </font>
    </dxf>
    <dxf>
      <fill>
        <patternFill patternType="solid">
          <fgColor rgb="FFD2FABE"/>
          <bgColor rgb="FFD2FABE"/>
        </patternFill>
      </fill>
    </dxf>
    <dxf>
      <font>
        <b val="0"/>
        <i val="0"/>
      </font>
      <fill>
        <patternFill patternType="solid">
          <fgColor rgb="FFCCFCC8"/>
          <bgColor rgb="FFCCFCC8"/>
        </patternFill>
      </fill>
    </dxf>
    <dxf>
      <numFmt numFmtId="30" formatCode="@"/>
      <fill>
        <patternFill patternType="solid">
          <fgColor rgb="FFFF9F9F"/>
          <bgColor rgb="FFFF9F9F"/>
        </patternFill>
      </fill>
    </dxf>
    <dxf>
      <numFmt numFmtId="30" formatCode="@"/>
      <fill>
        <patternFill patternType="solid">
          <fgColor rgb="FFFF9F9F"/>
          <bgColor rgb="FFFF9F9F"/>
        </patternFill>
      </fill>
    </dxf>
    <dxf>
      <numFmt numFmtId="3" formatCode="#,##0"/>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V151"/>
  <sheetViews>
    <sheetView tabSelected="1" zoomScale="93" zoomScaleNormal="93" workbookViewId="0">
      <selection activeCell="I10" sqref="I10"/>
    </sheetView>
  </sheetViews>
  <sheetFormatPr defaultRowHeight="15" x14ac:dyDescent="0.25"/>
  <cols>
    <col min="1" max="1" width="1.42578125" style="9" bestFit="1" customWidth="1"/>
    <col min="2" max="2" width="5.7109375" style="9" bestFit="1" customWidth="1"/>
    <col min="3" max="3" width="35.7109375" style="8" customWidth="1"/>
    <col min="4" max="4" width="11.42578125" style="85" customWidth="1"/>
    <col min="5" max="5" width="9" style="7" bestFit="1" customWidth="1"/>
    <col min="6" max="6" width="138.28515625" style="8" customWidth="1"/>
    <col min="7" max="7" width="41.140625" style="8" customWidth="1"/>
    <col min="8" max="8" width="27.5703125" style="8" customWidth="1"/>
    <col min="9" max="9" width="23.140625" style="8" customWidth="1"/>
    <col min="10" max="10" width="16.28515625" style="8" customWidth="1"/>
    <col min="11" max="11" width="41.85546875" style="9" customWidth="1"/>
    <col min="12" max="12" width="27.5703125" style="9" customWidth="1"/>
    <col min="13" max="13" width="26.7109375" style="9" customWidth="1"/>
    <col min="14" max="14" width="34.5703125" style="8" customWidth="1"/>
    <col min="15" max="15" width="27.5703125" style="8" customWidth="1"/>
    <col min="16" max="16" width="17.7109375" style="8" hidden="1" customWidth="1"/>
    <col min="17" max="17" width="22.5703125" style="9" customWidth="1"/>
    <col min="18" max="18" width="24.140625" style="9" customWidth="1"/>
    <col min="19" max="19" width="19.7109375" style="9" customWidth="1"/>
    <col min="20" max="20" width="22.140625" style="9" customWidth="1"/>
    <col min="21" max="21" width="11.5703125" style="9" hidden="1" customWidth="1"/>
    <col min="22" max="22" width="34.28515625" style="10" customWidth="1"/>
    <col min="23" max="16384" width="9.140625" style="9"/>
  </cols>
  <sheetData>
    <row r="1" spans="2:22" ht="43.5" customHeight="1" x14ac:dyDescent="0.25">
      <c r="B1" s="5" t="s">
        <v>32</v>
      </c>
      <c r="C1" s="6"/>
      <c r="D1" s="6"/>
    </row>
    <row r="2" spans="2:22" ht="18" customHeight="1" x14ac:dyDescent="0.25">
      <c r="C2" s="9"/>
      <c r="D2" s="11"/>
      <c r="E2" s="12"/>
      <c r="F2" s="13"/>
      <c r="G2" s="13"/>
      <c r="H2" s="13"/>
      <c r="I2" s="9"/>
      <c r="J2" s="14"/>
      <c r="N2" s="15"/>
      <c r="O2" s="13"/>
      <c r="P2" s="13"/>
      <c r="Q2" s="13"/>
      <c r="R2" s="13"/>
      <c r="T2" s="16"/>
      <c r="U2" s="17"/>
      <c r="V2" s="18"/>
    </row>
    <row r="3" spans="2:22" ht="18" customHeight="1" x14ac:dyDescent="0.25">
      <c r="B3" s="19"/>
      <c r="C3" s="20" t="s">
        <v>0</v>
      </c>
      <c r="D3" s="21"/>
      <c r="E3" s="21"/>
      <c r="F3" s="21"/>
      <c r="G3" s="22"/>
      <c r="H3" s="22"/>
      <c r="I3" s="22"/>
      <c r="J3" s="22"/>
      <c r="K3" s="22"/>
      <c r="L3" s="22"/>
      <c r="M3" s="16"/>
      <c r="N3" s="23"/>
      <c r="O3" s="23"/>
      <c r="P3" s="23"/>
      <c r="Q3" s="23"/>
      <c r="R3" s="23"/>
      <c r="T3" s="16"/>
    </row>
    <row r="4" spans="2:22" ht="18" customHeight="1" thickBot="1" x14ac:dyDescent="0.3">
      <c r="B4" s="24"/>
      <c r="C4" s="25" t="s">
        <v>1</v>
      </c>
      <c r="D4" s="21"/>
      <c r="E4" s="21"/>
      <c r="F4" s="21"/>
      <c r="G4" s="21"/>
      <c r="H4" s="21"/>
      <c r="I4" s="16"/>
      <c r="J4" s="16"/>
      <c r="K4" s="16"/>
      <c r="L4" s="16"/>
      <c r="M4" s="16"/>
      <c r="N4" s="13"/>
      <c r="O4" s="13"/>
      <c r="P4" s="13"/>
      <c r="Q4" s="16"/>
      <c r="R4" s="16"/>
      <c r="T4" s="16"/>
    </row>
    <row r="5" spans="2:22" ht="34.5" customHeight="1" thickBot="1" x14ac:dyDescent="0.3">
      <c r="B5" s="26"/>
      <c r="C5" s="27"/>
      <c r="D5" s="28"/>
      <c r="E5" s="28"/>
      <c r="F5" s="13"/>
      <c r="G5" s="29" t="s">
        <v>2</v>
      </c>
      <c r="H5" s="30" t="s">
        <v>2</v>
      </c>
      <c r="I5" s="13"/>
      <c r="J5" s="13"/>
      <c r="N5" s="13"/>
      <c r="O5" s="31"/>
      <c r="P5" s="31"/>
      <c r="R5" s="29" t="s">
        <v>2</v>
      </c>
      <c r="V5" s="14"/>
    </row>
    <row r="6" spans="2:22" ht="76.5" customHeight="1" thickTop="1" thickBot="1" x14ac:dyDescent="0.3">
      <c r="B6" s="32" t="s">
        <v>3</v>
      </c>
      <c r="C6" s="33" t="s">
        <v>17</v>
      </c>
      <c r="D6" s="33" t="s">
        <v>4</v>
      </c>
      <c r="E6" s="33" t="s">
        <v>15</v>
      </c>
      <c r="F6" s="33" t="s">
        <v>16</v>
      </c>
      <c r="G6" s="34" t="s">
        <v>5</v>
      </c>
      <c r="H6" s="35" t="s">
        <v>31</v>
      </c>
      <c r="I6" s="33" t="s">
        <v>18</v>
      </c>
      <c r="J6" s="33" t="s">
        <v>19</v>
      </c>
      <c r="K6" s="33" t="s">
        <v>34</v>
      </c>
      <c r="L6" s="33" t="s">
        <v>20</v>
      </c>
      <c r="M6" s="36" t="s">
        <v>21</v>
      </c>
      <c r="N6" s="33" t="s">
        <v>22</v>
      </c>
      <c r="O6" s="33" t="s">
        <v>25</v>
      </c>
      <c r="P6" s="33" t="s">
        <v>26</v>
      </c>
      <c r="Q6" s="33" t="s">
        <v>6</v>
      </c>
      <c r="R6" s="37" t="s">
        <v>7</v>
      </c>
      <c r="S6" s="36" t="s">
        <v>8</v>
      </c>
      <c r="T6" s="36" t="s">
        <v>9</v>
      </c>
      <c r="U6" s="33" t="s">
        <v>23</v>
      </c>
      <c r="V6" s="38" t="s">
        <v>24</v>
      </c>
    </row>
    <row r="7" spans="2:22" ht="408.75" customHeight="1" thickTop="1" x14ac:dyDescent="0.25">
      <c r="B7" s="39">
        <v>1</v>
      </c>
      <c r="C7" s="40" t="s">
        <v>35</v>
      </c>
      <c r="D7" s="41">
        <v>1</v>
      </c>
      <c r="E7" s="42" t="s">
        <v>30</v>
      </c>
      <c r="F7" s="43" t="s">
        <v>40</v>
      </c>
      <c r="G7" s="1"/>
      <c r="H7" s="44" t="s">
        <v>29</v>
      </c>
      <c r="I7" s="45" t="s">
        <v>28</v>
      </c>
      <c r="J7" s="45" t="s">
        <v>33</v>
      </c>
      <c r="K7" s="46" t="s">
        <v>37</v>
      </c>
      <c r="L7" s="46" t="s">
        <v>36</v>
      </c>
      <c r="M7" s="47" t="s">
        <v>38</v>
      </c>
      <c r="N7" s="47" t="s">
        <v>41</v>
      </c>
      <c r="O7" s="48" t="s">
        <v>39</v>
      </c>
      <c r="P7" s="49">
        <f>D7*Q7</f>
        <v>185000</v>
      </c>
      <c r="Q7" s="50">
        <v>185000</v>
      </c>
      <c r="R7" s="3"/>
      <c r="S7" s="51">
        <f>D7*R7</f>
        <v>0</v>
      </c>
      <c r="T7" s="52" t="str">
        <f t="shared" ref="T7" si="0">IF(ISNUMBER(R7), IF(R7&gt;Q7,"NEVYHOVUJE","VYHOVUJE")," ")</f>
        <v xml:space="preserve"> </v>
      </c>
      <c r="U7" s="42"/>
      <c r="V7" s="42" t="s">
        <v>13</v>
      </c>
    </row>
    <row r="8" spans="2:22" ht="179.25" customHeight="1" thickBot="1" x14ac:dyDescent="0.3">
      <c r="B8" s="53"/>
      <c r="C8" s="54"/>
      <c r="D8" s="55"/>
      <c r="E8" s="56"/>
      <c r="F8" s="57"/>
      <c r="G8" s="2"/>
      <c r="H8" s="58"/>
      <c r="I8" s="59"/>
      <c r="J8" s="59"/>
      <c r="K8" s="60"/>
      <c r="L8" s="60"/>
      <c r="M8" s="61"/>
      <c r="N8" s="61"/>
      <c r="O8" s="62"/>
      <c r="P8" s="63"/>
      <c r="Q8" s="64"/>
      <c r="R8" s="4"/>
      <c r="S8" s="65"/>
      <c r="T8" s="66"/>
      <c r="U8" s="56"/>
      <c r="V8" s="56"/>
    </row>
    <row r="9" spans="2:22" ht="13.5" customHeight="1" thickTop="1" thickBot="1" x14ac:dyDescent="0.3">
      <c r="C9" s="9"/>
      <c r="D9" s="9"/>
      <c r="E9" s="9"/>
      <c r="F9" s="9"/>
      <c r="G9" s="9"/>
      <c r="H9" s="9"/>
      <c r="I9" s="9"/>
      <c r="J9" s="9"/>
      <c r="N9" s="9"/>
      <c r="O9" s="9"/>
      <c r="P9" s="9"/>
      <c r="S9" s="67"/>
    </row>
    <row r="10" spans="2:22" ht="60.75" customHeight="1" thickTop="1" thickBot="1" x14ac:dyDescent="0.3">
      <c r="B10" s="68" t="s">
        <v>10</v>
      </c>
      <c r="C10" s="69"/>
      <c r="D10" s="69"/>
      <c r="E10" s="69"/>
      <c r="F10" s="69"/>
      <c r="G10" s="69"/>
      <c r="H10" s="70"/>
      <c r="I10" s="71"/>
      <c r="J10" s="71"/>
      <c r="K10" s="71"/>
      <c r="L10" s="72"/>
      <c r="M10" s="14"/>
      <c r="N10" s="14"/>
      <c r="O10" s="73"/>
      <c r="P10" s="73"/>
      <c r="Q10" s="74" t="s">
        <v>11</v>
      </c>
      <c r="R10" s="75" t="s">
        <v>12</v>
      </c>
      <c r="S10" s="76"/>
      <c r="T10" s="77"/>
      <c r="U10" s="31"/>
      <c r="V10" s="78"/>
    </row>
    <row r="11" spans="2:22" ht="33" customHeight="1" thickTop="1" thickBot="1" x14ac:dyDescent="0.3">
      <c r="B11" s="79" t="s">
        <v>14</v>
      </c>
      <c r="C11" s="79"/>
      <c r="D11" s="79"/>
      <c r="E11" s="79"/>
      <c r="F11" s="79"/>
      <c r="G11" s="79"/>
      <c r="H11" s="79"/>
      <c r="I11" s="79"/>
      <c r="J11" s="79"/>
      <c r="L11" s="11"/>
      <c r="M11" s="11"/>
      <c r="N11" s="11"/>
      <c r="O11" s="80"/>
      <c r="P11" s="80"/>
      <c r="Q11" s="81">
        <f>SUM(P7:P8)</f>
        <v>185000</v>
      </c>
      <c r="R11" s="82">
        <f>SUM(S7:S8)</f>
        <v>0</v>
      </c>
      <c r="S11" s="83"/>
      <c r="T11" s="84"/>
    </row>
    <row r="12" spans="2:22" ht="14.25" customHeight="1" thickTop="1" x14ac:dyDescent="0.25"/>
    <row r="13" spans="2:22" ht="14.25" customHeight="1" x14ac:dyDescent="0.25"/>
    <row r="14" spans="2:22" ht="42" customHeight="1" x14ac:dyDescent="0.25">
      <c r="B14" s="86" t="s">
        <v>27</v>
      </c>
      <c r="C14" s="86"/>
      <c r="D14" s="86"/>
      <c r="E14" s="86"/>
      <c r="F14" s="86"/>
      <c r="G14" s="86"/>
    </row>
    <row r="15" spans="2:22" ht="14.25" customHeight="1" x14ac:dyDescent="0.25"/>
    <row r="16" spans="2:22"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sheetData>
  <sheetProtection algorithmName="SHA-512" hashValue="W7KaSpV0iXSHLjJCwx4m7LYIbA4cGRkHdMVwazkx3bR/AxPOnQoqBuS8OVkM5PwacRKwBO4Es92lNtjLHWm1mA==" saltValue="ypPJg/qoLvpXi1MqxF9SMA==" spinCount="100000" sheet="1" objects="1" scenarios="1"/>
  <mergeCells count="27">
    <mergeCell ref="B1:D1"/>
    <mergeCell ref="B10:G10"/>
    <mergeCell ref="R10:T10"/>
    <mergeCell ref="B14:G14"/>
    <mergeCell ref="R11:T11"/>
    <mergeCell ref="B11:J11"/>
    <mergeCell ref="I7:I8"/>
    <mergeCell ref="J7:J8"/>
    <mergeCell ref="K7:K8"/>
    <mergeCell ref="L7:L8"/>
    <mergeCell ref="B7:B8"/>
    <mergeCell ref="C7:C8"/>
    <mergeCell ref="D7:D8"/>
    <mergeCell ref="E7:E8"/>
    <mergeCell ref="F7:F8"/>
    <mergeCell ref="G7:G8"/>
    <mergeCell ref="U7:U8"/>
    <mergeCell ref="M7:M8"/>
    <mergeCell ref="N7:N8"/>
    <mergeCell ref="O7:O8"/>
    <mergeCell ref="T7:T8"/>
    <mergeCell ref="V7:V8"/>
    <mergeCell ref="H7:H8"/>
    <mergeCell ref="Q7:Q8"/>
    <mergeCell ref="P7:P8"/>
    <mergeCell ref="R7:R8"/>
    <mergeCell ref="S7:S8"/>
  </mergeCells>
  <conditionalFormatting sqref="B7">
    <cfRule type="cellIs" dxfId="11" priority="11" operator="greaterThanOrEqual">
      <formula>1</formula>
    </cfRule>
    <cfRule type="containsBlanks" dxfId="10" priority="12">
      <formula>LEN(TRIM(B7))=0</formula>
    </cfRule>
  </conditionalFormatting>
  <conditionalFormatting sqref="D7">
    <cfRule type="containsBlanks" dxfId="9" priority="5">
      <formula>LEN(TRIM(D7))=0</formula>
    </cfRule>
  </conditionalFormatting>
  <conditionalFormatting sqref="G7:H7">
    <cfRule type="notContainsBlanks" dxfId="8" priority="1">
      <formula>LEN(TRIM(G7))&gt;0</formula>
    </cfRule>
    <cfRule type="notContainsBlanks" dxfId="7" priority="2">
      <formula>LEN(TRIM(G7))&gt;0</formula>
    </cfRule>
    <cfRule type="notContainsBlanks" dxfId="6" priority="3">
      <formula>LEN(TRIM(G7))&gt;0</formula>
    </cfRule>
    <cfRule type="containsBlanks" dxfId="5" priority="4">
      <formula>LEN(TRIM(G7))=0</formula>
    </cfRule>
  </conditionalFormatting>
  <conditionalFormatting sqref="R7">
    <cfRule type="notContainsBlanks" dxfId="4" priority="6">
      <formula>LEN(TRIM(R7))&gt;0</formula>
    </cfRule>
    <cfRule type="notContainsBlanks" dxfId="3" priority="7">
      <formula>LEN(TRIM(R7))&gt;0</formula>
    </cfRule>
    <cfRule type="containsBlanks" dxfId="2" priority="8">
      <formula>LEN(TRIM(R7))=0</formula>
    </cfRule>
  </conditionalFormatting>
  <conditionalFormatting sqref="T7">
    <cfRule type="cellIs" dxfId="1" priority="9" operator="equal">
      <formula>"NEVYHOVUJE"</formula>
    </cfRule>
    <cfRule type="cellIs" dxfId="0" priority="10" operator="equal">
      <formula>"VYHOVUJE"</formula>
    </cfRule>
  </conditionalFormatting>
  <dataValidations count="2">
    <dataValidation type="list" showInputMessage="1" showErrorMessage="1" sqref="E7" xr:uid="{00000000-0002-0000-0000-000001000000}">
      <formula1>"ks,bal,sada,"</formula1>
    </dataValidation>
    <dataValidation type="list" allowBlank="1" showInputMessage="1" showErrorMessage="1" sqref="J7" xr:uid="{931911EA-4BCB-4B07-B209-9BA3787E2F26}">
      <formula1>"ANO,NE"</formula1>
    </dataValidation>
  </dataValidations>
  <hyperlinks>
    <hyperlink ref="H6" location="AVT!B11" display="Odkaz na splnění požadavku Energy star nebo TCO Certified a energetický štítek*" xr:uid="{996C1F0C-21F0-4BE2-811D-CB9F121B2581}"/>
  </hyperlinks>
  <pageMargins left="0.18" right="0.18" top="0.39" bottom="0.78740157480314965" header="0.31496062992125984" footer="0.31496062992125984"/>
  <pageSetup paperSize="9" scale="2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9FB2C1E0-AE6F-4F90-BFE6-E5D92C2660AF}">
          <x14:formula1>
            <xm:f>#REF!</xm:f>
          </x14:formula1>
          <xm:sqref>V7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Hana Pešková</cp:lastModifiedBy>
  <cp:revision>1</cp:revision>
  <cp:lastPrinted>2025-04-11T08:12:30Z</cp:lastPrinted>
  <dcterms:created xsi:type="dcterms:W3CDTF">2014-03-05T12:43:32Z</dcterms:created>
  <dcterms:modified xsi:type="dcterms:W3CDTF">2025-05-21T06:26:34Z</dcterms:modified>
</cp:coreProperties>
</file>